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arren\Desktop\"/>
    </mc:Choice>
  </mc:AlternateContent>
  <xr:revisionPtr revIDLastSave="0" documentId="13_ncr:1_{3278F973-3446-4F24-9F31-EB967A2A0D1D}" xr6:coauthVersionLast="47" xr6:coauthVersionMax="47" xr10:uidLastSave="{00000000-0000-0000-0000-000000000000}"/>
  <bookViews>
    <workbookView xWindow="-120" yWindow="-120" windowWidth="20730" windowHeight="11160" xr2:uid="{A6D65E4A-A71D-4276-AB7A-9BFC035A270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3" i="1" l="1"/>
  <c r="I33" i="1"/>
  <c r="F30" i="1"/>
  <c r="E30" i="1"/>
  <c r="F29" i="1"/>
  <c r="E29" i="1"/>
  <c r="L25" i="1"/>
  <c r="F23" i="1"/>
  <c r="E23" i="1"/>
  <c r="F22" i="1"/>
  <c r="E22" i="1"/>
  <c r="L18" i="1"/>
  <c r="F15" i="1"/>
  <c r="E15" i="1"/>
  <c r="E16" i="1" s="1"/>
  <c r="E17" i="1" s="1"/>
  <c r="F14" i="1"/>
  <c r="E14" i="1"/>
  <c r="L10" i="1"/>
  <c r="F8" i="1"/>
  <c r="F7" i="1"/>
  <c r="E8" i="1"/>
  <c r="E9" i="1" s="1"/>
  <c r="E7" i="1"/>
  <c r="E18" i="1" l="1"/>
  <c r="G14" i="1" s="1"/>
  <c r="F31" i="1"/>
  <c r="E31" i="1"/>
  <c r="F24" i="1"/>
  <c r="E24" i="1"/>
  <c r="F16" i="1"/>
  <c r="E10" i="1"/>
  <c r="G9" i="1" s="1"/>
  <c r="F9" i="1"/>
  <c r="F10" i="1" s="1"/>
  <c r="H8" i="1" s="1"/>
  <c r="G16" i="1" l="1"/>
  <c r="G15" i="1"/>
  <c r="G17" i="1"/>
  <c r="F17" i="1"/>
  <c r="F18" i="1" s="1"/>
  <c r="H16" i="1" s="1"/>
  <c r="I16" i="1" s="1"/>
  <c r="F33" i="1"/>
  <c r="E25" i="1"/>
  <c r="G24" i="1" s="1"/>
  <c r="F25" i="1"/>
  <c r="G8" i="1"/>
  <c r="I8" i="1" s="1"/>
  <c r="H7" i="1"/>
  <c r="H9" i="1"/>
  <c r="I9" i="1" s="1"/>
  <c r="G7" i="1"/>
  <c r="G18" i="1" l="1"/>
  <c r="J16" i="1"/>
  <c r="K16" i="1" s="1"/>
  <c r="H17" i="1"/>
  <c r="I17" i="1" s="1"/>
  <c r="H15" i="1"/>
  <c r="I15" i="1" s="1"/>
  <c r="H14" i="1"/>
  <c r="H30" i="1"/>
  <c r="H29" i="1"/>
  <c r="H31" i="1"/>
  <c r="E33" i="1"/>
  <c r="H22" i="1"/>
  <c r="H23" i="1"/>
  <c r="H24" i="1"/>
  <c r="I24" i="1" s="1"/>
  <c r="J24" i="1" s="1"/>
  <c r="K24" i="1" s="1"/>
  <c r="G22" i="1"/>
  <c r="G23" i="1"/>
  <c r="M9" i="1"/>
  <c r="J9" i="1"/>
  <c r="K9" i="1" s="1"/>
  <c r="H10" i="1"/>
  <c r="J8" i="1"/>
  <c r="K8" i="1" s="1"/>
  <c r="I7" i="1"/>
  <c r="M8" i="1" s="1"/>
  <c r="G10" i="1"/>
  <c r="J15" i="1" l="1"/>
  <c r="K15" i="1" s="1"/>
  <c r="M16" i="1"/>
  <c r="J17" i="1"/>
  <c r="K17" i="1" s="1"/>
  <c r="M17" i="1"/>
  <c r="H18" i="1"/>
  <c r="I14" i="1"/>
  <c r="H33" i="1"/>
  <c r="G29" i="1"/>
  <c r="G30" i="1"/>
  <c r="I30" i="1" s="1"/>
  <c r="G31" i="1"/>
  <c r="I31" i="1" s="1"/>
  <c r="J32" i="1"/>
  <c r="I23" i="1"/>
  <c r="M24" i="1" s="1"/>
  <c r="H25" i="1"/>
  <c r="I22" i="1"/>
  <c r="G25" i="1"/>
  <c r="I10" i="1"/>
  <c r="J7" i="1"/>
  <c r="J23" i="1" l="1"/>
  <c r="K23" i="1" s="1"/>
  <c r="M23" i="1"/>
  <c r="J14" i="1"/>
  <c r="I18" i="1"/>
  <c r="M15" i="1"/>
  <c r="J30" i="1"/>
  <c r="K30" i="1" s="1"/>
  <c r="M31" i="1"/>
  <c r="J31" i="1"/>
  <c r="K31" i="1" s="1"/>
  <c r="I29" i="1"/>
  <c r="M30" i="1" s="1"/>
  <c r="G33" i="1"/>
  <c r="I25" i="1"/>
  <c r="J22" i="1"/>
  <c r="K7" i="1"/>
  <c r="K10" i="1" s="1"/>
  <c r="J10" i="1"/>
  <c r="J18" i="1" l="1"/>
  <c r="K14" i="1"/>
  <c r="K18" i="1" s="1"/>
  <c r="J29" i="1"/>
  <c r="K22" i="1"/>
  <c r="K25" i="1" s="1"/>
  <c r="J25" i="1"/>
  <c r="K29" i="1" l="1"/>
  <c r="J33" i="1"/>
</calcChain>
</file>

<file path=xl/sharedStrings.xml><?xml version="1.0" encoding="utf-8"?>
<sst xmlns="http://schemas.openxmlformats.org/spreadsheetml/2006/main" count="119" uniqueCount="45">
  <si>
    <t>Scenarios</t>
  </si>
  <si>
    <t>Pairwise Range</t>
  </si>
  <si>
    <t>Events</t>
  </si>
  <si>
    <t>Ratios</t>
  </si>
  <si>
    <t>Low</t>
  </si>
  <si>
    <t>High</t>
  </si>
  <si>
    <t xml:space="preserve"> High</t>
  </si>
  <si>
    <t xml:space="preserve">Average </t>
  </si>
  <si>
    <t>Final</t>
  </si>
  <si>
    <t xml:space="preserve">% </t>
  </si>
  <si>
    <t>Previous</t>
  </si>
  <si>
    <t>More</t>
  </si>
  <si>
    <t>Likely Value</t>
  </si>
  <si>
    <t>BB</t>
  </si>
  <si>
    <t>SQ</t>
  </si>
  <si>
    <t>Base = 1</t>
  </si>
  <si>
    <t>TINA</t>
  </si>
  <si>
    <t>Compound Likelihood</t>
  </si>
  <si>
    <t>WORLD FINANCIAL MARKETS</t>
  </si>
  <si>
    <t>WORLD FINANCIAL STATE</t>
  </si>
  <si>
    <t>D</t>
  </si>
  <si>
    <t>MB</t>
  </si>
  <si>
    <t>MR</t>
  </si>
  <si>
    <t>TAIWAN DEVELOPMENTS</t>
  </si>
  <si>
    <t>TINO</t>
  </si>
  <si>
    <t>TIUS</t>
  </si>
  <si>
    <t>NOTI</t>
  </si>
  <si>
    <t>TIUS/TINO</t>
  </si>
  <si>
    <t>NOTI/TIUS</t>
  </si>
  <si>
    <t>THE WAR IN UKRAINE</t>
  </si>
  <si>
    <t xml:space="preserve"> </t>
  </si>
  <si>
    <t>*********************Probabilities*********************</t>
  </si>
  <si>
    <t>SQ/TINA</t>
  </si>
  <si>
    <t>BB/SQ</t>
  </si>
  <si>
    <t>D/MB</t>
  </si>
  <si>
    <t>SQ/D</t>
  </si>
  <si>
    <t>MR/SQ</t>
  </si>
  <si>
    <r>
      <rPr>
        <sz val="12"/>
        <color theme="1"/>
        <rFont val="Calibri"/>
        <family val="2"/>
        <scheme val="minor"/>
      </rPr>
      <t>Note that the</t>
    </r>
    <r>
      <rPr>
        <b/>
        <sz val="12"/>
        <color theme="1"/>
        <rFont val="Calibri"/>
        <family val="2"/>
        <scheme val="minor"/>
      </rPr>
      <t xml:space="preserve"> Low </t>
    </r>
    <r>
      <rPr>
        <sz val="12"/>
        <color theme="1"/>
        <rFont val="Calibri"/>
        <family val="2"/>
        <scheme val="minor"/>
      </rPr>
      <t>&amp;</t>
    </r>
    <r>
      <rPr>
        <b/>
        <sz val="12"/>
        <color theme="1"/>
        <rFont val="Calibri"/>
        <family val="2"/>
        <scheme val="minor"/>
      </rPr>
      <t xml:space="preserve"> High </t>
    </r>
    <r>
      <rPr>
        <sz val="12"/>
        <color theme="1"/>
        <rFont val="Calibri"/>
        <family val="2"/>
        <scheme val="minor"/>
      </rPr>
      <t>Probabilities</t>
    </r>
    <r>
      <rPr>
        <b/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>below</t>
    </r>
    <r>
      <rPr>
        <b/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 xml:space="preserve">refer to the </t>
    </r>
    <r>
      <rPr>
        <b/>
        <sz val="12"/>
        <color theme="1"/>
        <rFont val="Calibri"/>
        <family val="2"/>
        <scheme val="minor"/>
      </rPr>
      <t xml:space="preserve">Low </t>
    </r>
    <r>
      <rPr>
        <sz val="12"/>
        <color theme="1"/>
        <rFont val="Calibri"/>
        <family val="2"/>
        <scheme val="minor"/>
      </rPr>
      <t>&amp;</t>
    </r>
    <r>
      <rPr>
        <b/>
        <sz val="12"/>
        <color theme="1"/>
        <rFont val="Calibri"/>
        <family val="2"/>
        <scheme val="minor"/>
      </rPr>
      <t xml:space="preserve"> High</t>
    </r>
    <r>
      <rPr>
        <sz val="12"/>
        <color theme="1"/>
        <rFont val="Calibri"/>
        <family val="2"/>
        <scheme val="minor"/>
      </rPr>
      <t xml:space="preserve"> Pairwise Values &amp; not the resulting probability values themselves.</t>
    </r>
  </si>
  <si>
    <r>
      <t xml:space="preserve">JANUARY 2023 - INPUTS REQUIRED IN </t>
    </r>
    <r>
      <rPr>
        <b/>
        <sz val="11"/>
        <color rgb="FFFF0000"/>
        <rFont val="Calibri"/>
        <family val="2"/>
        <scheme val="minor"/>
      </rPr>
      <t>RED</t>
    </r>
    <r>
      <rPr>
        <b/>
        <sz val="11"/>
        <color theme="1"/>
        <rFont val="Calibri"/>
        <family val="2"/>
        <scheme val="minor"/>
      </rPr>
      <t xml:space="preserve"> ZONES. </t>
    </r>
  </si>
  <si>
    <t>CTR</t>
  </si>
  <si>
    <t>CTU</t>
  </si>
  <si>
    <t>STM</t>
  </si>
  <si>
    <t>CTU/CTR</t>
  </si>
  <si>
    <t>STM/CTU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</si>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</sst>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000"/>
    <numFmt numFmtId="166" formatCode="0.00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4" fontId="1" fillId="0" borderId="0" xfId="0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166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49" fontId="4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9206FE-CA5D-4ECA-9472-21F50699EE53}">
  <dimension ref="A1:N33"/>
  <sheetViews>
    <sheetView tabSelected="1" workbookViewId="0">
      <selection activeCell="L18" sqref="L18"/>
    </sheetView>
  </sheetViews>
  <sheetFormatPr defaultRowHeight="15" x14ac:dyDescent="0.25"/>
  <cols>
    <col min="2" max="2" width="10.42578125" customWidth="1"/>
    <col min="5" max="5" width="11" customWidth="1"/>
    <col min="6" max="6" width="10.85546875" customWidth="1"/>
    <col min="11" max="11" width="9.140625" customWidth="1"/>
    <col min="12" max="12" width="9" customWidth="1"/>
    <col min="13" max="13" width="13.42578125" customWidth="1"/>
  </cols>
  <sheetData>
    <row r="1" spans="1:14" x14ac:dyDescent="0.25">
      <c r="A1" s="16" t="s">
        <v>38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15.75" x14ac:dyDescent="0.25">
      <c r="A2" s="20" t="s">
        <v>37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4" ht="15.75" x14ac:dyDescent="0.2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1:14" x14ac:dyDescent="0.25">
      <c r="A4" s="18" t="s">
        <v>18</v>
      </c>
      <c r="B4" s="18"/>
      <c r="C4" s="18"/>
      <c r="D4" s="18"/>
      <c r="E4" s="18"/>
      <c r="F4" s="19" t="s">
        <v>30</v>
      </c>
      <c r="G4" s="19"/>
      <c r="H4" s="19"/>
      <c r="I4" s="19"/>
      <c r="J4" s="19"/>
      <c r="K4" s="19"/>
      <c r="L4" s="19"/>
      <c r="M4" s="19"/>
    </row>
    <row r="5" spans="1:14" x14ac:dyDescent="0.25">
      <c r="A5" s="16" t="s">
        <v>0</v>
      </c>
      <c r="B5" s="16"/>
      <c r="C5" s="16" t="s">
        <v>1</v>
      </c>
      <c r="D5" s="16"/>
      <c r="E5" s="16" t="s">
        <v>17</v>
      </c>
      <c r="F5" s="16"/>
      <c r="G5" s="18" t="s">
        <v>31</v>
      </c>
      <c r="H5" s="18"/>
      <c r="I5" s="18"/>
      <c r="J5" s="18"/>
      <c r="K5" s="18"/>
      <c r="L5" s="18"/>
      <c r="M5" s="2" t="s">
        <v>11</v>
      </c>
    </row>
    <row r="6" spans="1:14" x14ac:dyDescent="0.25">
      <c r="A6" s="2" t="s">
        <v>2</v>
      </c>
      <c r="B6" s="2" t="s">
        <v>3</v>
      </c>
      <c r="C6" s="2" t="s">
        <v>4</v>
      </c>
      <c r="D6" s="2" t="s">
        <v>5</v>
      </c>
      <c r="E6" s="2" t="s">
        <v>4</v>
      </c>
      <c r="F6" s="2" t="s">
        <v>5</v>
      </c>
      <c r="G6" s="2" t="s">
        <v>4</v>
      </c>
      <c r="H6" s="2" t="s">
        <v>6</v>
      </c>
      <c r="I6" s="2" t="s">
        <v>7</v>
      </c>
      <c r="J6" s="2" t="s">
        <v>8</v>
      </c>
      <c r="K6" s="2" t="s">
        <v>9</v>
      </c>
      <c r="L6" s="2" t="s">
        <v>10</v>
      </c>
      <c r="M6" s="2" t="s">
        <v>12</v>
      </c>
    </row>
    <row r="7" spans="1:14" x14ac:dyDescent="0.25">
      <c r="A7" s="12" t="s">
        <v>16</v>
      </c>
      <c r="B7" s="1" t="s">
        <v>15</v>
      </c>
      <c r="C7" s="4">
        <v>1</v>
      </c>
      <c r="D7" s="4">
        <v>1</v>
      </c>
      <c r="E7" s="4">
        <f>C7</f>
        <v>1</v>
      </c>
      <c r="F7" s="4">
        <f>D7</f>
        <v>1</v>
      </c>
      <c r="G7" s="10">
        <f>E7/$E$10</f>
        <v>2.7777777777777776E-2</v>
      </c>
      <c r="H7" s="10">
        <f>F7/$F$10</f>
        <v>1.8181818181818181E-2</v>
      </c>
      <c r="I7" s="10">
        <f>(G7+H7)/2</f>
        <v>2.2979797979797979E-2</v>
      </c>
      <c r="J7" s="8">
        <f>I7</f>
        <v>2.2979797979797979E-2</v>
      </c>
      <c r="K7" s="3">
        <f>J7*100</f>
        <v>2.297979797979798</v>
      </c>
      <c r="L7" s="12">
        <v>3</v>
      </c>
      <c r="M7" s="4">
        <v>1</v>
      </c>
    </row>
    <row r="8" spans="1:14" x14ac:dyDescent="0.25">
      <c r="A8" s="12" t="s">
        <v>14</v>
      </c>
      <c r="B8" s="12" t="s">
        <v>32</v>
      </c>
      <c r="C8" s="13">
        <v>10</v>
      </c>
      <c r="D8" s="13">
        <v>12</v>
      </c>
      <c r="E8" s="4">
        <f>C8</f>
        <v>10</v>
      </c>
      <c r="F8" s="4">
        <f>D8</f>
        <v>12</v>
      </c>
      <c r="G8" s="10">
        <f t="shared" ref="G8:G9" si="0">E8/$E$10</f>
        <v>0.27777777777777779</v>
      </c>
      <c r="H8" s="10">
        <f t="shared" ref="H8:H9" si="1">F8/$F$10</f>
        <v>0.21818181818181817</v>
      </c>
      <c r="I8" s="10">
        <f t="shared" ref="I8:I9" si="2">(G8+H8)/2</f>
        <v>0.24797979797979797</v>
      </c>
      <c r="J8" s="8">
        <f t="shared" ref="J8:J9" si="3">I8</f>
        <v>0.24797979797979797</v>
      </c>
      <c r="K8" s="3">
        <f t="shared" ref="K8:K9" si="4">J8*100</f>
        <v>24.797979797979796</v>
      </c>
      <c r="L8" s="12">
        <v>28</v>
      </c>
      <c r="M8" s="4">
        <f>I8/I7</f>
        <v>10.791208791208792</v>
      </c>
    </row>
    <row r="9" spans="1:14" x14ac:dyDescent="0.25">
      <c r="A9" s="12" t="s">
        <v>13</v>
      </c>
      <c r="B9" s="12" t="s">
        <v>33</v>
      </c>
      <c r="C9" s="13">
        <v>2.5</v>
      </c>
      <c r="D9" s="13">
        <v>3.5</v>
      </c>
      <c r="E9" s="4">
        <f>E8*C9</f>
        <v>25</v>
      </c>
      <c r="F9" s="4">
        <f>F8*D9</f>
        <v>42</v>
      </c>
      <c r="G9" s="10">
        <f t="shared" si="0"/>
        <v>0.69444444444444442</v>
      </c>
      <c r="H9" s="10">
        <f t="shared" si="1"/>
        <v>0.76363636363636367</v>
      </c>
      <c r="I9" s="10">
        <f t="shared" si="2"/>
        <v>0.72904040404040404</v>
      </c>
      <c r="J9" s="8">
        <f t="shared" si="3"/>
        <v>0.72904040404040404</v>
      </c>
      <c r="K9" s="3">
        <f t="shared" si="4"/>
        <v>72.904040404040401</v>
      </c>
      <c r="L9" s="12">
        <v>69</v>
      </c>
      <c r="M9" s="4">
        <f>I9/I8</f>
        <v>2.9399185336048883</v>
      </c>
    </row>
    <row r="10" spans="1:14" x14ac:dyDescent="0.25">
      <c r="A10" s="1"/>
      <c r="B10" s="1"/>
      <c r="C10" s="1"/>
      <c r="D10" s="1"/>
      <c r="E10" s="6">
        <f t="shared" ref="E10:L10" si="5">SUM(E7:E9)</f>
        <v>36</v>
      </c>
      <c r="F10" s="6">
        <f t="shared" si="5"/>
        <v>55</v>
      </c>
      <c r="G10" s="7">
        <f t="shared" si="5"/>
        <v>1</v>
      </c>
      <c r="H10" s="7">
        <f t="shared" si="5"/>
        <v>1</v>
      </c>
      <c r="I10" s="7">
        <f t="shared" si="5"/>
        <v>1</v>
      </c>
      <c r="J10" s="9">
        <f t="shared" si="5"/>
        <v>1</v>
      </c>
      <c r="K10" s="5">
        <f t="shared" si="5"/>
        <v>100</v>
      </c>
      <c r="L10" s="5">
        <f t="shared" si="5"/>
        <v>100</v>
      </c>
      <c r="M10" s="4"/>
    </row>
    <row r="11" spans="1:14" x14ac:dyDescent="0.25">
      <c r="A11" s="18" t="s">
        <v>19</v>
      </c>
      <c r="B11" s="18"/>
      <c r="C11" s="18"/>
      <c r="D11" s="18"/>
    </row>
    <row r="12" spans="1:14" x14ac:dyDescent="0.25">
      <c r="A12" s="16" t="s">
        <v>0</v>
      </c>
      <c r="B12" s="16"/>
      <c r="C12" s="16" t="s">
        <v>1</v>
      </c>
      <c r="D12" s="16"/>
      <c r="E12" s="16" t="s">
        <v>17</v>
      </c>
      <c r="F12" s="16"/>
      <c r="G12" s="18" t="s">
        <v>31</v>
      </c>
      <c r="H12" s="18"/>
      <c r="I12" s="18"/>
      <c r="J12" s="18"/>
      <c r="K12" s="18"/>
      <c r="L12" s="18"/>
      <c r="M12" s="2" t="s">
        <v>11</v>
      </c>
    </row>
    <row r="13" spans="1:14" x14ac:dyDescent="0.25">
      <c r="A13" s="2" t="s">
        <v>2</v>
      </c>
      <c r="B13" s="2" t="s">
        <v>3</v>
      </c>
      <c r="C13" s="2" t="s">
        <v>4</v>
      </c>
      <c r="D13" s="2" t="s">
        <v>5</v>
      </c>
      <c r="E13" s="2" t="s">
        <v>4</v>
      </c>
      <c r="F13" s="2" t="s">
        <v>5</v>
      </c>
      <c r="G13" s="2" t="s">
        <v>4</v>
      </c>
      <c r="H13" s="2" t="s">
        <v>6</v>
      </c>
      <c r="I13" s="2" t="s">
        <v>7</v>
      </c>
      <c r="J13" s="2" t="s">
        <v>8</v>
      </c>
      <c r="K13" s="2" t="s">
        <v>9</v>
      </c>
      <c r="L13" s="2" t="s">
        <v>10</v>
      </c>
      <c r="M13" s="2" t="s">
        <v>12</v>
      </c>
    </row>
    <row r="14" spans="1:14" x14ac:dyDescent="0.25">
      <c r="A14" s="12" t="s">
        <v>21</v>
      </c>
      <c r="B14" s="1" t="s">
        <v>15</v>
      </c>
      <c r="C14" s="4">
        <v>1</v>
      </c>
      <c r="D14" s="4">
        <v>1</v>
      </c>
      <c r="E14" s="4">
        <f>C14</f>
        <v>1</v>
      </c>
      <c r="F14" s="4">
        <f>D14</f>
        <v>1</v>
      </c>
      <c r="G14" s="10">
        <f>E14/$E$18</f>
        <v>1.2738853503184714E-2</v>
      </c>
      <c r="H14" s="10">
        <f>F14/$F$18</f>
        <v>6.8965517241379309E-3</v>
      </c>
      <c r="I14" s="10">
        <f>(G14+H14)/2</f>
        <v>9.8177026136613225E-3</v>
      </c>
      <c r="J14" s="8">
        <f>I14</f>
        <v>9.8177026136613225E-3</v>
      </c>
      <c r="K14" s="3">
        <f>J14*100</f>
        <v>0.98177026136613221</v>
      </c>
      <c r="L14" s="12">
        <v>1</v>
      </c>
      <c r="M14" s="4">
        <v>1</v>
      </c>
    </row>
    <row r="15" spans="1:14" x14ac:dyDescent="0.25">
      <c r="A15" s="12" t="s">
        <v>20</v>
      </c>
      <c r="B15" s="14" t="s">
        <v>34</v>
      </c>
      <c r="C15" s="13">
        <v>10</v>
      </c>
      <c r="D15" s="13">
        <v>12</v>
      </c>
      <c r="E15" s="4">
        <f>C15</f>
        <v>10</v>
      </c>
      <c r="F15" s="4">
        <f>D15</f>
        <v>12</v>
      </c>
      <c r="G15" s="10">
        <f t="shared" ref="G15:G17" si="6">E15/$E$18</f>
        <v>0.12738853503184713</v>
      </c>
      <c r="H15" s="10">
        <f t="shared" ref="H15:H17" si="7">F15/$F$18</f>
        <v>8.2758620689655171E-2</v>
      </c>
      <c r="I15" s="10">
        <f t="shared" ref="I15:I17" si="8">(G15+H15)/2</f>
        <v>0.10507357786075115</v>
      </c>
      <c r="J15" s="8">
        <f t="shared" ref="J15:J17" si="9">I15</f>
        <v>0.10507357786075115</v>
      </c>
      <c r="K15" s="3">
        <f t="shared" ref="K15:K17" si="10">J15*100</f>
        <v>10.507357786075115</v>
      </c>
      <c r="L15" s="12">
        <v>12</v>
      </c>
      <c r="M15" s="4">
        <f>I15/I14</f>
        <v>10.702460850111857</v>
      </c>
    </row>
    <row r="16" spans="1:14" x14ac:dyDescent="0.25">
      <c r="A16" s="12" t="s">
        <v>14</v>
      </c>
      <c r="B16" s="14" t="s">
        <v>35</v>
      </c>
      <c r="C16" s="13">
        <v>1.5</v>
      </c>
      <c r="D16" s="13">
        <v>2</v>
      </c>
      <c r="E16" s="4">
        <f>E15*C16</f>
        <v>15</v>
      </c>
      <c r="F16" s="4">
        <f>F15*D16</f>
        <v>24</v>
      </c>
      <c r="G16" s="10">
        <f t="shared" si="6"/>
        <v>0.19108280254777071</v>
      </c>
      <c r="H16" s="10">
        <f t="shared" si="7"/>
        <v>0.16551724137931034</v>
      </c>
      <c r="I16" s="10">
        <f t="shared" si="8"/>
        <v>0.17830002196354053</v>
      </c>
      <c r="J16" s="8">
        <f t="shared" si="9"/>
        <v>0.17830002196354053</v>
      </c>
      <c r="K16" s="3">
        <f t="shared" si="10"/>
        <v>17.830002196354052</v>
      </c>
      <c r="L16" s="12">
        <v>20</v>
      </c>
      <c r="M16" s="4">
        <f>I16/I15</f>
        <v>1.6969063545150502</v>
      </c>
    </row>
    <row r="17" spans="1:13" x14ac:dyDescent="0.25">
      <c r="A17" s="12" t="s">
        <v>22</v>
      </c>
      <c r="B17" s="14" t="s">
        <v>36</v>
      </c>
      <c r="C17" s="13">
        <v>3.5</v>
      </c>
      <c r="D17" s="13">
        <v>4.5</v>
      </c>
      <c r="E17" s="4">
        <f>E16*C17</f>
        <v>52.5</v>
      </c>
      <c r="F17" s="4">
        <f>F16*D17</f>
        <v>108</v>
      </c>
      <c r="G17" s="10">
        <f t="shared" si="6"/>
        <v>0.66878980891719741</v>
      </c>
      <c r="H17" s="10">
        <f t="shared" si="7"/>
        <v>0.7448275862068966</v>
      </c>
      <c r="I17" s="10">
        <f t="shared" si="8"/>
        <v>0.70680869756204701</v>
      </c>
      <c r="J17" s="8">
        <f t="shared" si="9"/>
        <v>0.70680869756204701</v>
      </c>
      <c r="K17" s="3">
        <f t="shared" si="10"/>
        <v>70.6808697562047</v>
      </c>
      <c r="L17" s="12">
        <v>68</v>
      </c>
      <c r="M17" s="4">
        <f>I17/I16</f>
        <v>3.9641537324464151</v>
      </c>
    </row>
    <row r="18" spans="1:13" x14ac:dyDescent="0.25">
      <c r="E18" s="6">
        <f>SUM(E14:E17)</f>
        <v>78.5</v>
      </c>
      <c r="F18" s="6">
        <f>SUM(F14:F17)</f>
        <v>145</v>
      </c>
      <c r="G18" s="7">
        <f t="shared" ref="G18:L18" si="11">SUM(G14:G17)</f>
        <v>1</v>
      </c>
      <c r="H18" s="7">
        <f t="shared" si="11"/>
        <v>1</v>
      </c>
      <c r="I18" s="7">
        <f t="shared" si="11"/>
        <v>1</v>
      </c>
      <c r="J18" s="9">
        <f t="shared" si="11"/>
        <v>1</v>
      </c>
      <c r="K18" s="5">
        <f t="shared" si="11"/>
        <v>100</v>
      </c>
      <c r="L18" s="5">
        <f t="shared" si="11"/>
        <v>101</v>
      </c>
    </row>
    <row r="19" spans="1:13" x14ac:dyDescent="0.25">
      <c r="A19" s="18" t="s">
        <v>23</v>
      </c>
      <c r="B19" s="18"/>
      <c r="C19" s="18"/>
      <c r="D19" s="18"/>
    </row>
    <row r="20" spans="1:13" x14ac:dyDescent="0.25">
      <c r="A20" s="16" t="s">
        <v>0</v>
      </c>
      <c r="B20" s="16"/>
      <c r="C20" s="16" t="s">
        <v>1</v>
      </c>
      <c r="D20" s="16"/>
      <c r="E20" s="16" t="s">
        <v>17</v>
      </c>
      <c r="F20" s="16"/>
      <c r="G20" s="18" t="s">
        <v>31</v>
      </c>
      <c r="H20" s="18"/>
      <c r="I20" s="18"/>
      <c r="J20" s="18"/>
      <c r="K20" s="18"/>
      <c r="L20" s="18"/>
      <c r="M20" s="2" t="s">
        <v>11</v>
      </c>
    </row>
    <row r="21" spans="1:13" x14ac:dyDescent="0.25">
      <c r="A21" s="2" t="s">
        <v>2</v>
      </c>
      <c r="B21" s="2" t="s">
        <v>3</v>
      </c>
      <c r="C21" s="2" t="s">
        <v>4</v>
      </c>
      <c r="D21" s="2" t="s">
        <v>5</v>
      </c>
      <c r="E21" s="2" t="s">
        <v>4</v>
      </c>
      <c r="F21" s="2" t="s">
        <v>5</v>
      </c>
      <c r="G21" s="2" t="s">
        <v>4</v>
      </c>
      <c r="H21" s="2" t="s">
        <v>6</v>
      </c>
      <c r="I21" s="2" t="s">
        <v>7</v>
      </c>
      <c r="J21" s="2" t="s">
        <v>8</v>
      </c>
      <c r="K21" s="2" t="s">
        <v>9</v>
      </c>
      <c r="L21" s="2" t="s">
        <v>10</v>
      </c>
      <c r="M21" s="2" t="s">
        <v>12</v>
      </c>
    </row>
    <row r="22" spans="1:13" x14ac:dyDescent="0.25">
      <c r="A22" s="12" t="s">
        <v>24</v>
      </c>
      <c r="B22" s="1" t="s">
        <v>15</v>
      </c>
      <c r="C22" s="4">
        <v>1</v>
      </c>
      <c r="D22" s="4">
        <v>1</v>
      </c>
      <c r="E22" s="4">
        <f>C22</f>
        <v>1</v>
      </c>
      <c r="F22" s="4">
        <f>D22</f>
        <v>1</v>
      </c>
      <c r="G22" s="10">
        <f>E22/$E$25</f>
        <v>3.8461538461538464E-2</v>
      </c>
      <c r="H22" s="10">
        <f>F22/$F$25</f>
        <v>0.02</v>
      </c>
      <c r="I22" s="10">
        <f>(G22+H22)/2</f>
        <v>2.9230769230769234E-2</v>
      </c>
      <c r="J22" s="8">
        <f>I22</f>
        <v>2.9230769230769234E-2</v>
      </c>
      <c r="K22" s="3">
        <f>J22*100</f>
        <v>2.9230769230769234</v>
      </c>
      <c r="L22" s="12">
        <v>5</v>
      </c>
      <c r="M22" s="4">
        <v>1</v>
      </c>
    </row>
    <row r="23" spans="1:13" x14ac:dyDescent="0.25">
      <c r="A23" s="12" t="s">
        <v>25</v>
      </c>
      <c r="B23" s="12" t="s">
        <v>27</v>
      </c>
      <c r="C23" s="13">
        <v>5</v>
      </c>
      <c r="D23" s="13">
        <v>7</v>
      </c>
      <c r="E23" s="4">
        <f>C23</f>
        <v>5</v>
      </c>
      <c r="F23" s="4">
        <f>D23</f>
        <v>7</v>
      </c>
      <c r="G23" s="10">
        <f t="shared" ref="G23:G24" si="12">E23/$E$25</f>
        <v>0.19230769230769232</v>
      </c>
      <c r="H23" s="10">
        <f t="shared" ref="H23:H24" si="13">F23/$F$25</f>
        <v>0.14000000000000001</v>
      </c>
      <c r="I23" s="10">
        <f t="shared" ref="I23:I24" si="14">(G23+H23)/2</f>
        <v>0.16615384615384615</v>
      </c>
      <c r="J23" s="8">
        <f t="shared" ref="J23:J24" si="15">I23</f>
        <v>0.16615384615384615</v>
      </c>
      <c r="K23" s="3">
        <f t="shared" ref="K23:K24" si="16">J23*100</f>
        <v>16.615384615384617</v>
      </c>
      <c r="L23" s="12">
        <v>21</v>
      </c>
      <c r="M23" s="4">
        <f>I23/I22</f>
        <v>5.6842105263157885</v>
      </c>
    </row>
    <row r="24" spans="1:13" x14ac:dyDescent="0.25">
      <c r="A24" s="12" t="s">
        <v>26</v>
      </c>
      <c r="B24" s="12" t="s">
        <v>28</v>
      </c>
      <c r="C24" s="13">
        <v>4</v>
      </c>
      <c r="D24" s="13">
        <v>6</v>
      </c>
      <c r="E24" s="4">
        <f>E23*C24</f>
        <v>20</v>
      </c>
      <c r="F24" s="4">
        <f>F23*D24</f>
        <v>42</v>
      </c>
      <c r="G24" s="10">
        <f t="shared" si="12"/>
        <v>0.76923076923076927</v>
      </c>
      <c r="H24" s="10">
        <f t="shared" si="13"/>
        <v>0.84</v>
      </c>
      <c r="I24" s="10">
        <f t="shared" si="14"/>
        <v>0.80461538461538462</v>
      </c>
      <c r="J24" s="8">
        <f t="shared" si="15"/>
        <v>0.80461538461538462</v>
      </c>
      <c r="K24" s="3">
        <f t="shared" si="16"/>
        <v>80.461538461538467</v>
      </c>
      <c r="L24" s="12">
        <v>74</v>
      </c>
      <c r="M24" s="4">
        <f>I24/I23</f>
        <v>4.8425925925925926</v>
      </c>
    </row>
    <row r="25" spans="1:13" x14ac:dyDescent="0.25">
      <c r="A25" s="1"/>
      <c r="B25" s="1"/>
      <c r="C25" s="1"/>
      <c r="D25" s="1"/>
      <c r="E25" s="6">
        <f t="shared" ref="E25:L25" si="17">SUM(E22:E24)</f>
        <v>26</v>
      </c>
      <c r="F25" s="6">
        <f t="shared" si="17"/>
        <v>50</v>
      </c>
      <c r="G25" s="11">
        <f t="shared" si="17"/>
        <v>1</v>
      </c>
      <c r="H25" s="11">
        <f t="shared" si="17"/>
        <v>1</v>
      </c>
      <c r="I25" s="11">
        <f t="shared" si="17"/>
        <v>1</v>
      </c>
      <c r="J25" s="9">
        <f t="shared" si="17"/>
        <v>1</v>
      </c>
      <c r="K25" s="5">
        <f t="shared" si="17"/>
        <v>100</v>
      </c>
      <c r="L25" s="5">
        <f t="shared" si="17"/>
        <v>100</v>
      </c>
      <c r="M25" s="4"/>
    </row>
    <row r="26" spans="1:13" x14ac:dyDescent="0.25">
      <c r="A26" s="18" t="s">
        <v>29</v>
      </c>
      <c r="B26" s="18"/>
      <c r="C26" s="18"/>
      <c r="D26" s="18"/>
    </row>
    <row r="27" spans="1:13" x14ac:dyDescent="0.25">
      <c r="A27" s="16" t="s">
        <v>0</v>
      </c>
      <c r="B27" s="16"/>
      <c r="C27" s="16" t="s">
        <v>1</v>
      </c>
      <c r="D27" s="16"/>
      <c r="E27" s="16" t="s">
        <v>17</v>
      </c>
      <c r="F27" s="16"/>
      <c r="G27" s="18" t="s">
        <v>31</v>
      </c>
      <c r="H27" s="18"/>
      <c r="I27" s="18"/>
      <c r="J27" s="18"/>
      <c r="K27" s="18"/>
      <c r="L27" s="18"/>
      <c r="M27" s="2" t="s">
        <v>11</v>
      </c>
    </row>
    <row r="28" spans="1:13" x14ac:dyDescent="0.25">
      <c r="A28" s="2" t="s">
        <v>2</v>
      </c>
      <c r="B28" s="2" t="s">
        <v>3</v>
      </c>
      <c r="C28" s="2" t="s">
        <v>4</v>
      </c>
      <c r="D28" s="2" t="s">
        <v>5</v>
      </c>
      <c r="E28" s="2" t="s">
        <v>4</v>
      </c>
      <c r="F28" s="2" t="s">
        <v>5</v>
      </c>
      <c r="G28" s="2" t="s">
        <v>4</v>
      </c>
      <c r="H28" s="2" t="s">
        <v>6</v>
      </c>
      <c r="I28" s="2" t="s">
        <v>7</v>
      </c>
      <c r="J28" s="2" t="s">
        <v>8</v>
      </c>
      <c r="K28" s="2" t="s">
        <v>9</v>
      </c>
      <c r="L28" s="2" t="s">
        <v>10</v>
      </c>
      <c r="M28" s="2" t="s">
        <v>12</v>
      </c>
    </row>
    <row r="29" spans="1:13" x14ac:dyDescent="0.25">
      <c r="A29" s="12" t="s">
        <v>39</v>
      </c>
      <c r="B29" s="1" t="s">
        <v>15</v>
      </c>
      <c r="C29" s="4">
        <v>1</v>
      </c>
      <c r="D29" s="4">
        <v>1</v>
      </c>
      <c r="E29" s="4">
        <f>C29</f>
        <v>1</v>
      </c>
      <c r="F29" s="4">
        <f>D29</f>
        <v>1</v>
      </c>
      <c r="G29" s="10">
        <f>E29/$E$33</f>
        <v>0.16666666666666666</v>
      </c>
      <c r="H29" s="10">
        <f>F29/$F$33</f>
        <v>0.14285714285714285</v>
      </c>
      <c r="I29" s="10">
        <f>(G29+H29)/2</f>
        <v>0.15476190476190477</v>
      </c>
      <c r="J29" s="8">
        <f>I29</f>
        <v>0.15476190476190477</v>
      </c>
      <c r="K29" s="3">
        <f>J29*100</f>
        <v>15.476190476190476</v>
      </c>
      <c r="L29" s="12" t="s">
        <v>44</v>
      </c>
      <c r="M29" s="4">
        <v>1</v>
      </c>
    </row>
    <row r="30" spans="1:13" x14ac:dyDescent="0.25">
      <c r="A30" s="12" t="s">
        <v>40</v>
      </c>
      <c r="B30" s="12" t="s">
        <v>42</v>
      </c>
      <c r="C30" s="13">
        <v>1</v>
      </c>
      <c r="D30" s="13">
        <v>1</v>
      </c>
      <c r="E30" s="4">
        <f>C30</f>
        <v>1</v>
      </c>
      <c r="F30" s="4">
        <f>D30</f>
        <v>1</v>
      </c>
      <c r="G30" s="10">
        <f t="shared" ref="G30:G31" si="18">E30/$E$33</f>
        <v>0.16666666666666666</v>
      </c>
      <c r="H30" s="10">
        <f t="shared" ref="H30:H31" si="19">F30/$F$33</f>
        <v>0.14285714285714285</v>
      </c>
      <c r="I30" s="10">
        <f t="shared" ref="I30:I31" si="20">(G30+H30)/2</f>
        <v>0.15476190476190477</v>
      </c>
      <c r="J30" s="8">
        <f t="shared" ref="J30:J32" si="21">I30</f>
        <v>0.15476190476190477</v>
      </c>
      <c r="K30" s="3">
        <f t="shared" ref="K30:K31" si="22">J30*100</f>
        <v>15.476190476190476</v>
      </c>
      <c r="L30" s="12" t="s">
        <v>44</v>
      </c>
      <c r="M30" s="4">
        <f>I30/I29</f>
        <v>1</v>
      </c>
    </row>
    <row r="31" spans="1:13" x14ac:dyDescent="0.25">
      <c r="A31" s="12" t="s">
        <v>41</v>
      </c>
      <c r="B31" s="12" t="s">
        <v>43</v>
      </c>
      <c r="C31" s="13">
        <v>4</v>
      </c>
      <c r="D31" s="13">
        <v>5</v>
      </c>
      <c r="E31" s="4">
        <f>E30*C31</f>
        <v>4</v>
      </c>
      <c r="F31" s="4">
        <f>F30*D31</f>
        <v>5</v>
      </c>
      <c r="G31" s="10">
        <f t="shared" si="18"/>
        <v>0.66666666666666663</v>
      </c>
      <c r="H31" s="10">
        <f t="shared" si="19"/>
        <v>0.7142857142857143</v>
      </c>
      <c r="I31" s="10">
        <f t="shared" si="20"/>
        <v>0.69047619047619047</v>
      </c>
      <c r="J31" s="8">
        <f t="shared" si="21"/>
        <v>0.69047619047619047</v>
      </c>
      <c r="K31" s="3">
        <f t="shared" si="22"/>
        <v>69.047619047619051</v>
      </c>
      <c r="L31" s="12" t="s">
        <v>44</v>
      </c>
      <c r="M31" s="4">
        <f>I31/I30</f>
        <v>4.4615384615384617</v>
      </c>
    </row>
    <row r="32" spans="1:13" x14ac:dyDescent="0.25">
      <c r="A32" s="12"/>
      <c r="B32" s="12"/>
      <c r="C32" s="13" t="s">
        <v>30</v>
      </c>
      <c r="D32" s="13" t="s">
        <v>30</v>
      </c>
      <c r="E32" s="4" t="s">
        <v>30</v>
      </c>
      <c r="F32" s="4" t="s">
        <v>30</v>
      </c>
      <c r="G32" s="10" t="s">
        <v>30</v>
      </c>
      <c r="H32" s="10" t="s">
        <v>30</v>
      </c>
      <c r="I32" s="10" t="s">
        <v>30</v>
      </c>
      <c r="J32" s="8" t="str">
        <f t="shared" si="21"/>
        <v xml:space="preserve"> </v>
      </c>
      <c r="K32" s="3" t="s">
        <v>30</v>
      </c>
      <c r="L32" s="12" t="s">
        <v>30</v>
      </c>
      <c r="M32" s="4" t="s">
        <v>30</v>
      </c>
    </row>
    <row r="33" spans="5:12" x14ac:dyDescent="0.25">
      <c r="E33" s="6">
        <f>SUM(E29:E32)</f>
        <v>6</v>
      </c>
      <c r="F33" s="6">
        <f>SUM(F29:F32)</f>
        <v>7</v>
      </c>
      <c r="G33" s="11">
        <f t="shared" ref="G33" si="23">SUM(G29:G32)</f>
        <v>1</v>
      </c>
      <c r="H33" s="11">
        <f t="shared" ref="H33:I33" si="24">SUM(H29:H32)</f>
        <v>1</v>
      </c>
      <c r="I33" s="11">
        <f t="shared" si="24"/>
        <v>1</v>
      </c>
      <c r="J33" s="9">
        <f t="shared" ref="J33" si="25">SUM(J29:J32)</f>
        <v>1</v>
      </c>
      <c r="K33" s="5">
        <f>SUM(K29:K32)</f>
        <v>100</v>
      </c>
      <c r="L33" s="5" t="s">
        <v>44</v>
      </c>
    </row>
  </sheetData>
  <mergeCells count="23">
    <mergeCell ref="G12:L12"/>
    <mergeCell ref="A2:M2"/>
    <mergeCell ref="A11:D11"/>
    <mergeCell ref="A4:E4"/>
    <mergeCell ref="A5:B5"/>
    <mergeCell ref="C5:D5"/>
    <mergeCell ref="E5:F5"/>
    <mergeCell ref="A1:N1"/>
    <mergeCell ref="A27:B27"/>
    <mergeCell ref="C27:D27"/>
    <mergeCell ref="E27:F27"/>
    <mergeCell ref="G27:L27"/>
    <mergeCell ref="F4:M4"/>
    <mergeCell ref="A20:B20"/>
    <mergeCell ref="C20:D20"/>
    <mergeCell ref="E20:F20"/>
    <mergeCell ref="G20:L20"/>
    <mergeCell ref="A19:D19"/>
    <mergeCell ref="A26:D26"/>
    <mergeCell ref="G5:L5"/>
    <mergeCell ref="A12:B12"/>
    <mergeCell ref="C12:D12"/>
    <mergeCell ref="E12:F12"/>
  </mergeCells>
  <pageMargins left="0.31496062992125984" right="0.31496062992125984" top="0.55118110236220474" bottom="0.55118110236220474" header="0" footer="0"/>
  <pageSetup paperSize="9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Warren HUGHES</dc:creator>
  <cp:lastModifiedBy>Warren HUGHES</cp:lastModifiedBy>
  <cp:lastPrinted>2022-11-20T19:53:52Z</cp:lastPrinted>
  <dcterms:created xsi:type="dcterms:W3CDTF">2022-09-27T02:01:52Z</dcterms:created>
  <dcterms:modified xsi:type="dcterms:W3CDTF">2022-12-28T01:54:41Z</dcterms:modified>
</cp:coreProperties>
</file>